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5" i="1"/>
  <c r="J7" i="1" s="1" a="1"/>
  <c r="A5" i="1"/>
  <c r="K8" i="1" l="1"/>
  <c r="J7" i="1"/>
  <c r="J9" i="1"/>
  <c r="J11" i="1"/>
  <c r="K7" i="1"/>
  <c r="K9" i="1"/>
  <c r="K11" i="1"/>
  <c r="J8" i="1"/>
  <c r="J10" i="1"/>
  <c r="K10" i="1"/>
  <c r="K5" i="1"/>
  <c r="L5" i="1" s="1"/>
  <c r="F7" i="1" l="1"/>
  <c r="G7" i="1" s="1"/>
  <c r="F6" i="1"/>
  <c r="G6" i="1" s="1"/>
  <c r="F11" i="1"/>
  <c r="G11" i="1" s="1"/>
  <c r="F10" i="1"/>
  <c r="G10" i="1" s="1"/>
  <c r="F9" i="1"/>
  <c r="G9" i="1" s="1"/>
  <c r="F8" i="1"/>
  <c r="G8" i="1" s="1"/>
  <c r="F4" i="1"/>
  <c r="G4" i="1" s="1"/>
  <c r="L4" i="1" s="1"/>
  <c r="F5" i="1"/>
  <c r="G5" i="1" s="1"/>
</calcChain>
</file>

<file path=xl/sharedStrings.xml><?xml version="1.0" encoding="utf-8"?>
<sst xmlns="http://schemas.openxmlformats.org/spreadsheetml/2006/main" count="25" uniqueCount="24">
  <si>
    <t xml:space="preserve">1. Wstaw dane w czerwone pola </t>
  </si>
  <si>
    <t xml:space="preserve">2. Zmień zakres formuł </t>
  </si>
  <si>
    <t>X</t>
  </si>
  <si>
    <t>Y</t>
  </si>
  <si>
    <t>u(X)</t>
  </si>
  <si>
    <t>u(Y)</t>
  </si>
  <si>
    <r>
      <rPr>
        <b/>
        <sz val="10"/>
        <rFont val="Symbol"/>
        <charset val="2"/>
      </rPr>
      <t>c</t>
    </r>
    <r>
      <rPr>
        <b/>
        <sz val="10"/>
        <rFont val="Arial"/>
        <family val="2"/>
        <charset val="238"/>
      </rPr>
      <t>2</t>
    </r>
  </si>
  <si>
    <r>
      <rPr>
        <b/>
        <sz val="10"/>
        <rFont val="Symbol"/>
        <charset val="2"/>
      </rPr>
      <t>c</t>
    </r>
    <r>
      <rPr>
        <b/>
        <sz val="10"/>
        <rFont val="Arial"/>
        <family val="2"/>
        <charset val="238"/>
      </rPr>
      <t>2 kryt.</t>
    </r>
  </si>
  <si>
    <t>b →</t>
  </si>
  <si>
    <t>← u(b)</t>
  </si>
  <si>
    <t>a →</t>
  </si>
  <si>
    <t>← u(a)</t>
  </si>
  <si>
    <t>R2 →</t>
  </si>
  <si>
    <t>←  l. stopni swob.</t>
  </si>
  <si>
    <t>zmień zakres formuł (oznaczonych ramką)</t>
  </si>
  <si>
    <t>jeśli zmieniasz liczbę wierszy danych</t>
  </si>
  <si>
    <t>1. zaznacz obszar ramki (u góry)</t>
  </si>
  <si>
    <t>2. naciśnij F2</t>
  </si>
  <si>
    <t>3. Dopasuj zakres danych w kolumnie B (X) i C (Y)</t>
  </si>
  <si>
    <t>4. Zatwierdź przyciskając jednocześnie Ctrl+Shift+Enter</t>
  </si>
  <si>
    <t>5. Dopasuj-rozszerz obliczenie formuł w kolumnie F i G</t>
  </si>
  <si>
    <t>wykonaj wykres od nowa</t>
  </si>
  <si>
    <t xml:space="preserve">lub dopasuj zakres danych odpowiednio klikając (prawy klawisz myszy) </t>
  </si>
  <si>
    <t>na punkty, regresję liniową i kreski niepewności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</si>
</sst>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b/>
      <sz val="10"/>
      <name val="Symbol"/>
      <charset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5" xfId="0" applyNumberFormat="1" applyBorder="1"/>
    <xf numFmtId="0" fontId="4" fillId="0" borderId="0" xfId="0" applyFont="1"/>
    <xf numFmtId="0" fontId="6" fillId="0" borderId="1" xfId="0" applyFont="1" applyBorder="1"/>
    <xf numFmtId="0" fontId="7" fillId="0" borderId="0" xfId="0" applyFont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5" fillId="0" borderId="0" xfId="0" applyFont="1"/>
    <xf numFmtId="0" fontId="6" fillId="0" borderId="8" xfId="0" applyFont="1" applyBorder="1"/>
    <xf numFmtId="0" fontId="6" fillId="0" borderId="5" xfId="0" applyFont="1" applyBorder="1"/>
    <xf numFmtId="0" fontId="5" fillId="0" borderId="0" xfId="0" applyFont="1" applyAlignment="1">
      <alignment horizontal="right"/>
    </xf>
    <xf numFmtId="0" fontId="6" fillId="0" borderId="9" xfId="0" applyFont="1" applyBorder="1"/>
    <xf numFmtId="0" fontId="6" fillId="0" borderId="10" xfId="0" applyFont="1" applyBorder="1"/>
    <xf numFmtId="0" fontId="0" fillId="0" borderId="0" xfId="0" applyBorder="1"/>
    <xf numFmtId="0" fontId="0" fillId="0" borderId="5" xfId="0" applyBorder="1"/>
    <xf numFmtId="0" fontId="0" fillId="0" borderId="0" xfId="0" applyFont="1"/>
    <xf numFmtId="0" fontId="6" fillId="0" borderId="0" xfId="0" applyFont="1"/>
    <xf numFmtId="0" fontId="5" fillId="0" borderId="0" xfId="0" applyFont="1" applyBorder="1"/>
    <xf numFmtId="2" fontId="0" fillId="0" borderId="0" xfId="0" applyNumberFormat="1" applyBorder="1"/>
    <xf numFmtId="0" fontId="0" fillId="0" borderId="11" xfId="0" applyBorder="1"/>
    <xf numFmtId="0" fontId="0" fillId="0" borderId="12" xfId="0" applyBorder="1"/>
    <xf numFmtId="2" fontId="0" fillId="0" borderId="12" xfId="0" applyNumberFormat="1" applyBorder="1"/>
    <xf numFmtId="0" fontId="0" fillId="0" borderId="10" xfId="0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CC6633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DD4814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r>
              <a:rPr lang="pl-PL" sz="13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rPr>
              <a:t>Wykres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800">
              <a:noFill/>
            </a:ln>
          </c:spPr>
          <c:dLbls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trendline>
            <c:name>regresja</c:name>
            <c:spPr>
              <a:ln w="36000">
                <a:solidFill>
                  <a:srgbClr val="CC6633"/>
                </a:solidFill>
                <a:round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Arkusz1!$E$4:$E$23</c:f>
                <c:numCache>
                  <c:formatCode>General</c:formatCode>
                  <c:ptCount val="20"/>
                  <c:pt idx="0">
                    <c:v>0.6</c:v>
                  </c:pt>
                  <c:pt idx="1">
                    <c:v>0.3</c:v>
                  </c:pt>
                  <c:pt idx="2">
                    <c:v>0.3</c:v>
                  </c:pt>
                  <c:pt idx="3">
                    <c:v>0.3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0.4</c:v>
                  </c:pt>
                  <c:pt idx="7">
                    <c:v>0.5</c:v>
                  </c:pt>
                </c:numCache>
              </c:numRef>
            </c:plus>
            <c:minus>
              <c:numRef>
                <c:f>Arkusz1!$E$4:$E$23</c:f>
                <c:numCache>
                  <c:formatCode>General</c:formatCode>
                  <c:ptCount val="20"/>
                  <c:pt idx="0">
                    <c:v>0.6</c:v>
                  </c:pt>
                  <c:pt idx="1">
                    <c:v>0.3</c:v>
                  </c:pt>
                  <c:pt idx="2">
                    <c:v>0.3</c:v>
                  </c:pt>
                  <c:pt idx="3">
                    <c:v>0.3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0.4</c:v>
                  </c:pt>
                  <c:pt idx="7">
                    <c:v>0.5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Arkusz1!$D$4:$D$23</c:f>
                <c:numCache>
                  <c:formatCode>General</c:formatCode>
                  <c:ptCount val="20"/>
                  <c:pt idx="0">
                    <c:v>0.2</c:v>
                  </c:pt>
                  <c:pt idx="1">
                    <c:v>0.2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0.2</c:v>
                  </c:pt>
                </c:numCache>
              </c:numRef>
            </c:plus>
            <c:minus>
              <c:numRef>
                <c:f>Arkusz1!$D$4:$D$23</c:f>
                <c:numCache>
                  <c:formatCode>General</c:formatCode>
                  <c:ptCount val="20"/>
                  <c:pt idx="0">
                    <c:v>0.2</c:v>
                  </c:pt>
                  <c:pt idx="1">
                    <c:v>0.2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0.2</c:v>
                  </c:pt>
                </c:numCache>
              </c:numRef>
            </c:minus>
          </c:errBars>
          <c:xVal>
            <c:numRef>
              <c:f>Arkusz1!$B$4:$B$23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Arkusz1!$C$4:$C$23</c:f>
              <c:numCache>
                <c:formatCode>0.00</c:formatCode>
                <c:ptCount val="20"/>
                <c:pt idx="0">
                  <c:v>1.3</c:v>
                </c:pt>
                <c:pt idx="1">
                  <c:v>1.7421307720445347</c:v>
                </c:pt>
                <c:pt idx="2">
                  <c:v>2.8745061228486062</c:v>
                </c:pt>
                <c:pt idx="3">
                  <c:v>3.7911139925373383</c:v>
                </c:pt>
                <c:pt idx="4">
                  <c:v>4.9975129595162997</c:v>
                </c:pt>
                <c:pt idx="5">
                  <c:v>5.9468686258149646</c:v>
                </c:pt>
                <c:pt idx="6">
                  <c:v>6.7606815293136808</c:v>
                </c:pt>
                <c:pt idx="7">
                  <c:v>7.7510181307079113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05792"/>
        <c:axId val="129907712"/>
      </c:scatterChart>
      <c:valAx>
        <c:axId val="12990579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lang="pl-PL" sz="9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X [???]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pl-PL"/>
          </a:p>
        </c:txPr>
        <c:crossAx val="129907712"/>
        <c:crosses val="autoZero"/>
        <c:crossBetween val="midCat"/>
      </c:valAx>
      <c:valAx>
        <c:axId val="1299077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defRPr>
                </a:pPr>
                <a:r>
                  <a:rPr lang="pl-PL" sz="900" b="0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rial"/>
                  </a:rPr>
                  <a:t>Y [???]</a:t>
                </a:r>
              </a:p>
            </c:rich>
          </c:tx>
          <c:layout>
            <c:manualLayout>
              <c:xMode val="edge"/>
              <c:yMode val="edge"/>
              <c:x val="2.32866129566273E-2"/>
              <c:y val="0.5382484119475600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pl-PL"/>
          </a:p>
        </c:txPr>
        <c:crossAx val="129905792"/>
        <c:crosses val="autoZero"/>
        <c:crossBetween val="midCat"/>
      </c:valAx>
      <c:spPr>
        <a:noFill/>
        <a:ln>
          <a:solidFill>
            <a:srgbClr val="DD4814"/>
          </a:solidFill>
        </a:ln>
      </c:spPr>
    </c:plotArea>
    <c:plotVisOnly val="1"/>
    <c:dispBlanksAs val="span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35640</xdr:rowOff>
    </xdr:from>
    <xdr:to>
      <xdr:col>10</xdr:col>
      <xdr:colOff>504000</xdr:colOff>
      <xdr:row>63</xdr:row>
      <xdr:rowOff>160560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0" zoomScale="180" zoomScaleNormal="180" workbookViewId="0">
      <selection activeCell="E14" sqref="E14"/>
    </sheetView>
  </sheetViews>
  <sheetFormatPr defaultRowHeight="12.75" x14ac:dyDescent="0.2"/>
  <cols>
    <col min="1" max="1" width="5" customWidth="1"/>
    <col min="2" max="2" width="9" customWidth="1"/>
    <col min="3" max="3" width="9" style="1" customWidth="1"/>
    <col min="4" max="5" width="9" customWidth="1"/>
    <col min="6" max="7" width="11.5703125"/>
    <col min="8" max="8" width="2.28515625" customWidth="1"/>
    <col min="9" max="9" width="7.5703125" customWidth="1"/>
    <col min="10" max="10" width="11.140625" customWidth="1"/>
    <col min="11" max="11" width="10.140625" customWidth="1"/>
    <col min="12" max="1025" width="11.5703125"/>
  </cols>
  <sheetData>
    <row r="1" spans="1:12" ht="15.75" x14ac:dyDescent="0.25">
      <c r="A1" s="2" t="s">
        <v>0</v>
      </c>
      <c r="I1" s="2" t="s">
        <v>1</v>
      </c>
    </row>
    <row r="2" spans="1:12" ht="15.75" x14ac:dyDescent="0.25">
      <c r="A2" s="2"/>
    </row>
    <row r="3" spans="1:12" ht="37.700000000000003" customHeight="1" x14ac:dyDescent="0.25">
      <c r="A3" s="3"/>
      <c r="B3" s="4" t="s">
        <v>2</v>
      </c>
      <c r="C3" s="5" t="s">
        <v>3</v>
      </c>
      <c r="D3" s="4" t="s">
        <v>4</v>
      </c>
      <c r="E3" s="4" t="s">
        <v>5</v>
      </c>
      <c r="F3" s="4"/>
      <c r="G3" s="6"/>
      <c r="H3" s="7"/>
    </row>
    <row r="4" spans="1:12" x14ac:dyDescent="0.2">
      <c r="A4" s="8">
        <v>1</v>
      </c>
      <c r="B4" s="9">
        <v>1</v>
      </c>
      <c r="C4" s="10">
        <v>1.3</v>
      </c>
      <c r="D4" s="11">
        <v>0.2</v>
      </c>
      <c r="E4" s="11">
        <v>0.6</v>
      </c>
      <c r="F4" s="12">
        <f t="shared" ref="F4:F11" ca="1" si="0">$J$7*B4+$J$8</f>
        <v>0.98747032292898285</v>
      </c>
      <c r="G4" s="13">
        <f t="shared" ref="G4:G11" ca="1" si="1">((C4-F4)/E4)^2</f>
        <v>0.27131888625031747</v>
      </c>
      <c r="H4" s="12"/>
      <c r="I4" s="14" t="s">
        <v>6</v>
      </c>
      <c r="L4" s="15">
        <f ca="1">SUM(G4:G11)</f>
        <v>2.1573691350889939</v>
      </c>
    </row>
    <row r="5" spans="1:12" x14ac:dyDescent="0.2">
      <c r="A5" s="8">
        <f t="shared" ref="A5:A23" si="2">A4+1</f>
        <v>2</v>
      </c>
      <c r="B5" s="9">
        <v>2</v>
      </c>
      <c r="C5" s="10">
        <f t="shared" ref="C5:C11" ca="1" si="3">B5+((-1+RAND())/3)</f>
        <v>1.7421307720445347</v>
      </c>
      <c r="D5" s="11">
        <v>0.2</v>
      </c>
      <c r="E5" s="11">
        <v>0.3</v>
      </c>
      <c r="F5" s="12">
        <f t="shared" ca="1" si="0"/>
        <v>1.9478675512287345</v>
      </c>
      <c r="G5" s="13">
        <f t="shared" ca="1" si="1"/>
        <v>0.47030691454542412</v>
      </c>
      <c r="H5" s="12"/>
      <c r="I5" s="14" t="s">
        <v>7</v>
      </c>
      <c r="J5">
        <v>0.05</v>
      </c>
      <c r="K5">
        <f ca="1">K10</f>
        <v>6</v>
      </c>
      <c r="L5">
        <f ca="1">_xlfn.CHISQ.INV.RT(J5,K5)</f>
        <v>12.591587243743978</v>
      </c>
    </row>
    <row r="6" spans="1:12" x14ac:dyDescent="0.2">
      <c r="A6" s="8">
        <f t="shared" si="2"/>
        <v>3</v>
      </c>
      <c r="B6" s="9">
        <v>3</v>
      </c>
      <c r="C6" s="10">
        <f t="shared" ca="1" si="3"/>
        <v>2.8745061228486062</v>
      </c>
      <c r="D6" s="11">
        <v>0.2</v>
      </c>
      <c r="E6" s="11">
        <v>0.3</v>
      </c>
      <c r="F6" s="12">
        <f t="shared" ca="1" si="0"/>
        <v>2.9082647795284857</v>
      </c>
      <c r="G6" s="13">
        <f t="shared" ca="1" si="1"/>
        <v>1.2662743342555283E-2</v>
      </c>
      <c r="H6" s="12"/>
    </row>
    <row r="7" spans="1:12" x14ac:dyDescent="0.2">
      <c r="A7" s="8">
        <f t="shared" si="2"/>
        <v>4</v>
      </c>
      <c r="B7" s="9">
        <v>4</v>
      </c>
      <c r="C7" s="10">
        <f t="shared" ca="1" si="3"/>
        <v>3.7911139925373383</v>
      </c>
      <c r="D7" s="11">
        <v>0.2</v>
      </c>
      <c r="E7" s="11">
        <v>0.3</v>
      </c>
      <c r="F7" s="12">
        <f t="shared" ca="1" si="0"/>
        <v>3.8686620078282372</v>
      </c>
      <c r="G7" s="13">
        <f t="shared" ca="1" si="1"/>
        <v>6.6818829728416643E-2</v>
      </c>
      <c r="H7" s="12"/>
      <c r="I7" s="16" t="s">
        <v>8</v>
      </c>
      <c r="J7" s="17">
        <f t="array" aca="1" ref="J7:K11" ca="1">LINEST(C4:C11,B4:B11,1,1)</f>
        <v>0.96039722829975149</v>
      </c>
      <c r="K7" s="18">
        <f ca="1"/>
        <v>7.3691489249035236E-2</v>
      </c>
      <c r="L7" s="19" t="s">
        <v>9</v>
      </c>
    </row>
    <row r="8" spans="1:12" x14ac:dyDescent="0.2">
      <c r="A8" s="8">
        <f t="shared" si="2"/>
        <v>5</v>
      </c>
      <c r="B8" s="9">
        <v>5</v>
      </c>
      <c r="C8" s="10">
        <f t="shared" ca="1" si="3"/>
        <v>4.9975129595162997</v>
      </c>
      <c r="D8" s="11">
        <v>0.2</v>
      </c>
      <c r="E8" s="11">
        <v>0.2</v>
      </c>
      <c r="F8" s="12">
        <f t="shared" ca="1" si="0"/>
        <v>4.8290592361279883</v>
      </c>
      <c r="G8" s="13">
        <f t="shared" ca="1" si="1"/>
        <v>0.70941642308464359</v>
      </c>
      <c r="H8" s="12"/>
      <c r="I8" s="16" t="s">
        <v>10</v>
      </c>
      <c r="J8" s="20">
        <f ca="1"/>
        <v>2.7073094629231367E-2</v>
      </c>
      <c r="K8" s="21">
        <f ca="1"/>
        <v>0.13671242645233303</v>
      </c>
      <c r="L8" s="19" t="s">
        <v>11</v>
      </c>
    </row>
    <row r="9" spans="1:12" x14ac:dyDescent="0.2">
      <c r="A9" s="8">
        <f t="shared" si="2"/>
        <v>6</v>
      </c>
      <c r="B9" s="9">
        <v>6</v>
      </c>
      <c r="C9" s="10">
        <f t="shared" ca="1" si="3"/>
        <v>5.9468686258149646</v>
      </c>
      <c r="D9" s="11">
        <v>0.2</v>
      </c>
      <c r="E9" s="11">
        <v>0.2</v>
      </c>
      <c r="F9" s="12">
        <f t="shared" ca="1" si="0"/>
        <v>5.7894564644277402</v>
      </c>
      <c r="G9" s="13">
        <f t="shared" ca="1" si="1"/>
        <v>0.61946471381493917</v>
      </c>
      <c r="H9" s="12"/>
      <c r="I9" s="22" t="s">
        <v>12</v>
      </c>
      <c r="J9" s="20">
        <f ca="1"/>
        <v>0.99525474545412917</v>
      </c>
      <c r="K9" s="21">
        <f ca="1"/>
        <v>0.17545370619550699</v>
      </c>
    </row>
    <row r="10" spans="1:12" x14ac:dyDescent="0.2">
      <c r="A10" s="8">
        <f t="shared" si="2"/>
        <v>7</v>
      </c>
      <c r="B10" s="9">
        <v>7</v>
      </c>
      <c r="C10" s="10">
        <f t="shared" ca="1" si="3"/>
        <v>6.7606815293136808</v>
      </c>
      <c r="D10" s="11">
        <v>0.2</v>
      </c>
      <c r="E10" s="11">
        <v>0.4</v>
      </c>
      <c r="F10" s="12">
        <f t="shared" ca="1" si="0"/>
        <v>6.7498536927274921</v>
      </c>
      <c r="G10" s="13">
        <f t="shared" ca="1" si="1"/>
        <v>7.3276278210753941E-4</v>
      </c>
      <c r="H10" s="12"/>
      <c r="J10" s="20">
        <f ca="1"/>
        <v>1258.4211057594434</v>
      </c>
      <c r="K10" s="21">
        <f ca="1"/>
        <v>6</v>
      </c>
      <c r="L10" s="19" t="s">
        <v>13</v>
      </c>
    </row>
    <row r="11" spans="1:12" x14ac:dyDescent="0.2">
      <c r="A11" s="8">
        <f t="shared" si="2"/>
        <v>8</v>
      </c>
      <c r="B11" s="9">
        <v>8</v>
      </c>
      <c r="C11" s="10">
        <f t="shared" ca="1" si="3"/>
        <v>7.7510181307079113</v>
      </c>
      <c r="D11" s="11">
        <v>0.2</v>
      </c>
      <c r="E11" s="11">
        <v>0.5</v>
      </c>
      <c r="F11" s="12">
        <f t="shared" ca="1" si="0"/>
        <v>7.7102509210272432</v>
      </c>
      <c r="G11" s="13">
        <f t="shared" ca="1" si="1"/>
        <v>6.6478615405902546E-3</v>
      </c>
      <c r="J11" s="23">
        <f ca="1"/>
        <v>38.739239117285514</v>
      </c>
      <c r="K11" s="24">
        <f ca="1"/>
        <v>0.18470401810643572</v>
      </c>
    </row>
    <row r="12" spans="1:12" x14ac:dyDescent="0.2">
      <c r="A12" s="8">
        <f t="shared" si="2"/>
        <v>9</v>
      </c>
      <c r="B12" s="25"/>
      <c r="G12" s="26"/>
    </row>
    <row r="13" spans="1:12" x14ac:dyDescent="0.2">
      <c r="A13" s="8">
        <f t="shared" si="2"/>
        <v>10</v>
      </c>
      <c r="B13" s="25"/>
      <c r="G13" s="26"/>
      <c r="J13" s="27"/>
    </row>
    <row r="14" spans="1:12" x14ac:dyDescent="0.2">
      <c r="A14" s="8">
        <f t="shared" si="2"/>
        <v>11</v>
      </c>
      <c r="B14" s="25"/>
      <c r="G14" s="26"/>
      <c r="K14" s="28" t="s">
        <v>14</v>
      </c>
    </row>
    <row r="15" spans="1:12" x14ac:dyDescent="0.2">
      <c r="A15" s="8">
        <f t="shared" si="2"/>
        <v>12</v>
      </c>
      <c r="B15" s="29"/>
      <c r="C15"/>
      <c r="G15" s="26"/>
      <c r="K15" s="28" t="s">
        <v>15</v>
      </c>
    </row>
    <row r="16" spans="1:12" x14ac:dyDescent="0.2">
      <c r="A16" s="8">
        <f t="shared" si="2"/>
        <v>13</v>
      </c>
      <c r="B16" s="29"/>
      <c r="C16"/>
      <c r="G16" s="26"/>
    </row>
    <row r="17" spans="1:10" x14ac:dyDescent="0.2">
      <c r="A17" s="8">
        <f t="shared" si="2"/>
        <v>14</v>
      </c>
      <c r="B17" s="25"/>
      <c r="G17" s="26"/>
      <c r="J17" t="s">
        <v>16</v>
      </c>
    </row>
    <row r="18" spans="1:10" x14ac:dyDescent="0.2">
      <c r="A18" s="8">
        <f t="shared" si="2"/>
        <v>15</v>
      </c>
      <c r="B18" s="25"/>
      <c r="C18" s="30"/>
      <c r="D18" s="25"/>
      <c r="E18" s="25"/>
      <c r="F18" s="25"/>
      <c r="G18" s="26"/>
      <c r="J18" t="s">
        <v>17</v>
      </c>
    </row>
    <row r="19" spans="1:10" x14ac:dyDescent="0.2">
      <c r="A19" s="8">
        <f t="shared" si="2"/>
        <v>16</v>
      </c>
      <c r="G19" s="26"/>
      <c r="J19" t="s">
        <v>18</v>
      </c>
    </row>
    <row r="20" spans="1:10" x14ac:dyDescent="0.2">
      <c r="A20" s="8">
        <f t="shared" si="2"/>
        <v>17</v>
      </c>
      <c r="G20" s="26"/>
      <c r="J20" s="19" t="s">
        <v>19</v>
      </c>
    </row>
    <row r="21" spans="1:10" x14ac:dyDescent="0.2">
      <c r="A21" s="8">
        <f t="shared" si="2"/>
        <v>18</v>
      </c>
      <c r="G21" s="26"/>
      <c r="J21" t="s">
        <v>20</v>
      </c>
    </row>
    <row r="22" spans="1:10" x14ac:dyDescent="0.2">
      <c r="A22" s="8">
        <f t="shared" si="2"/>
        <v>19</v>
      </c>
      <c r="G22" s="26"/>
    </row>
    <row r="23" spans="1:10" x14ac:dyDescent="0.2">
      <c r="A23" s="31">
        <f t="shared" si="2"/>
        <v>20</v>
      </c>
      <c r="B23" s="32"/>
      <c r="C23" s="33"/>
      <c r="D23" s="32"/>
      <c r="E23" s="32"/>
      <c r="F23" s="32"/>
      <c r="G23" s="34"/>
    </row>
    <row r="33" spans="12:12" x14ac:dyDescent="0.2">
      <c r="L33" s="28" t="s">
        <v>21</v>
      </c>
    </row>
    <row r="34" spans="12:12" x14ac:dyDescent="0.2">
      <c r="L34" s="28" t="s">
        <v>15</v>
      </c>
    </row>
    <row r="36" spans="12:12" x14ac:dyDescent="0.2">
      <c r="L36" t="s">
        <v>22</v>
      </c>
    </row>
    <row r="37" spans="12:12" x14ac:dyDescent="0.2">
      <c r="L37" t="s">
        <v>23</v>
      </c>
    </row>
  </sheetData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Małys</dc:creator>
  <dc:description/>
  <cp:lastModifiedBy>Marcin Małys</cp:lastModifiedBy>
  <cp:revision>14</cp:revision>
  <dcterms:created xsi:type="dcterms:W3CDTF">2015-03-28T06:07:26Z</dcterms:created>
  <dcterms:modified xsi:type="dcterms:W3CDTF">2017-03-14T11:12:31Z</dcterms:modified>
  <dc:language>pl-PL</dc:language>
</cp:coreProperties>
</file>